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I13" i="4" l="1"/>
  <c r="G13" i="4"/>
  <c r="E13" i="4"/>
  <c r="AS9" i="4"/>
  <c r="AQ9" i="4"/>
  <c r="AP9" i="4"/>
  <c r="AO9" i="4"/>
  <c r="AN9" i="4"/>
  <c r="AM9" i="4"/>
  <c r="AG9" i="4"/>
  <c r="K14" i="4" s="1"/>
  <c r="AE9" i="4"/>
  <c r="AD9" i="4"/>
  <c r="H14" i="4" s="1"/>
  <c r="AC9" i="4"/>
  <c r="AB9" i="4"/>
  <c r="F14" i="4" s="1"/>
  <c r="AA9" i="4"/>
  <c r="W9" i="4"/>
  <c r="U9" i="4"/>
  <c r="T9" i="4"/>
  <c r="S9" i="4"/>
  <c r="R9" i="4"/>
  <c r="Q9" i="4"/>
  <c r="K9" i="4"/>
  <c r="K13" i="4" s="1"/>
  <c r="I9" i="4"/>
  <c r="H9" i="4"/>
  <c r="H13" i="4" s="1"/>
  <c r="H15" i="4" s="1"/>
  <c r="G9" i="4"/>
  <c r="F9" i="4"/>
  <c r="F13" i="4" s="1"/>
  <c r="F15" i="4" s="1"/>
  <c r="E9" i="4"/>
  <c r="AF9" i="4" l="1"/>
  <c r="K15" i="4"/>
  <c r="E14" i="4"/>
  <c r="M14" i="4" s="1"/>
  <c r="G14" i="4"/>
  <c r="I14" i="4"/>
  <c r="O14" i="4" s="1"/>
  <c r="E15" i="4" l="1"/>
  <c r="J14" i="4"/>
  <c r="I15" i="4"/>
  <c r="J15" i="4" s="1"/>
  <c r="N14" i="4"/>
  <c r="L14" i="4"/>
  <c r="G15" i="4"/>
  <c r="M15" i="4"/>
  <c r="O15" i="4" l="1"/>
  <c r="N15" i="4"/>
  <c r="L15" i="4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<sst xmlns="http://schemas.openxmlformats.org/spreadsheetml/2006/main" count="75" uniqueCount="31">
  <si>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</si>
  <si>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</si>
  <si>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</si>
  <si>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</si>
  <si>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</si>
  <si>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</si>
  <si>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</si>
  <si>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</si>
  <si>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</si>
  <si>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</si>
  <si>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</si>
  <si>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</si>
  <si>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</si>
  <si>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</si>
  <si>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</si>
  <si>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</si>
  <si>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</si>
  <si>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</si>
  <si>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8.</t>
  </si>
  <si>
    <t>Turku-Pesis</t>
  </si>
  <si>
    <t>7.</t>
  </si>
  <si>
    <t>Verneri Aakula</t>
  </si>
  <si>
    <t>Jatkosarjat</t>
  </si>
  <si>
    <t>ka/kl</t>
  </si>
  <si>
    <t>Turku-Pesis = Turku-Pesis  (Lännen Pallo)  (1949),  kasvattajaseura</t>
  </si>
  <si>
    <t xml:space="preserve">    Runkosarja TOP-10</t>
  </si>
  <si>
    <t xml:space="preserve">  Runkosarja TOP-10</t>
  </si>
  <si>
    <t>L+T</t>
  </si>
  <si>
    <t>ka/l+t</t>
  </si>
  <si>
    <t>5.</t>
  </si>
  <si>
    <t>2.10.1998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</si>
</sst>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2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2"/>
      <c r="D2" s="53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4" t="s">
        <v>12</v>
      </c>
      <c r="Y2" s="55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6"/>
      <c r="W4" s="19"/>
      <c r="X4" s="12">
        <v>2015</v>
      </c>
      <c r="Y4" s="12" t="s">
        <v>18</v>
      </c>
      <c r="Z4" s="1" t="s">
        <v>19</v>
      </c>
      <c r="AA4" s="12">
        <v>7</v>
      </c>
      <c r="AB4" s="12">
        <v>0</v>
      </c>
      <c r="AC4" s="12">
        <v>0</v>
      </c>
      <c r="AD4" s="12">
        <v>0</v>
      </c>
      <c r="AE4" s="12">
        <v>12</v>
      </c>
      <c r="AF4" s="66">
        <v>0.33329999999999999</v>
      </c>
      <c r="AG4" s="10">
        <v>36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56"/>
      <c r="W5" s="19"/>
      <c r="X5" s="12">
        <v>2016</v>
      </c>
      <c r="Y5" s="12" t="s">
        <v>20</v>
      </c>
      <c r="Z5" s="1" t="s">
        <v>19</v>
      </c>
      <c r="AA5" s="12">
        <v>3</v>
      </c>
      <c r="AB5" s="12">
        <v>0</v>
      </c>
      <c r="AC5" s="12">
        <v>0</v>
      </c>
      <c r="AD5" s="12">
        <v>0</v>
      </c>
      <c r="AE5" s="12">
        <v>4</v>
      </c>
      <c r="AF5" s="66">
        <v>0.28570000000000001</v>
      </c>
      <c r="AG5" s="10">
        <v>14</v>
      </c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9"/>
      <c r="M6" s="7"/>
      <c r="N6" s="7"/>
      <c r="O6" s="7"/>
      <c r="P6" s="10"/>
      <c r="Q6" s="12"/>
      <c r="R6" s="12"/>
      <c r="S6" s="13"/>
      <c r="T6" s="12"/>
      <c r="U6" s="12"/>
      <c r="V6" s="56"/>
      <c r="W6" s="19"/>
      <c r="X6" s="12"/>
      <c r="Y6" s="12"/>
      <c r="Z6" s="1"/>
      <c r="AA6" s="12"/>
      <c r="AB6" s="12"/>
      <c r="AC6" s="12"/>
      <c r="AD6" s="12"/>
      <c r="AE6" s="12"/>
      <c r="AF6" s="66"/>
      <c r="AG6" s="10"/>
      <c r="AH6" s="59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59"/>
      <c r="M7" s="7"/>
      <c r="N7" s="7"/>
      <c r="O7" s="7"/>
      <c r="P7" s="10"/>
      <c r="Q7" s="12"/>
      <c r="R7" s="12"/>
      <c r="S7" s="13"/>
      <c r="T7" s="12"/>
      <c r="U7" s="12"/>
      <c r="V7" s="56"/>
      <c r="W7" s="19"/>
      <c r="X7" s="12">
        <v>2019</v>
      </c>
      <c r="Y7" s="12" t="s">
        <v>29</v>
      </c>
      <c r="Z7" s="1" t="s">
        <v>19</v>
      </c>
      <c r="AA7" s="12">
        <v>1</v>
      </c>
      <c r="AB7" s="12">
        <v>0</v>
      </c>
      <c r="AC7" s="12">
        <v>0</v>
      </c>
      <c r="AD7" s="12">
        <v>1</v>
      </c>
      <c r="AE7" s="12">
        <v>3</v>
      </c>
      <c r="AF7" s="66">
        <v>0.5</v>
      </c>
      <c r="AG7" s="19">
        <v>6</v>
      </c>
      <c r="AH7" s="59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59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2020</v>
      </c>
      <c r="Y8" s="12" t="s">
        <v>18</v>
      </c>
      <c r="Z8" s="1" t="s">
        <v>19</v>
      </c>
      <c r="AA8" s="12">
        <v>1</v>
      </c>
      <c r="AB8" s="12">
        <v>0</v>
      </c>
      <c r="AC8" s="12">
        <v>0</v>
      </c>
      <c r="AD8" s="12">
        <v>0</v>
      </c>
      <c r="AE8" s="12">
        <v>1</v>
      </c>
      <c r="AF8" s="32">
        <v>0.33329999999999999</v>
      </c>
      <c r="AG8" s="19">
        <v>3</v>
      </c>
      <c r="AH8" s="59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60"/>
      <c r="O9" s="6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5" t="s">
        <v>13</v>
      </c>
      <c r="Y9" s="11"/>
      <c r="Z9" s="9"/>
      <c r="AA9" s="36">
        <f>SUM(AA4:AA8)</f>
        <v>12</v>
      </c>
      <c r="AB9" s="36">
        <f>SUM(AB4:AB8)</f>
        <v>0</v>
      </c>
      <c r="AC9" s="36">
        <f>SUM(AC4:AC8)</f>
        <v>0</v>
      </c>
      <c r="AD9" s="36">
        <f>SUM(AD4:AD8)</f>
        <v>1</v>
      </c>
      <c r="AE9" s="36">
        <f>SUM(AE4:AE8)</f>
        <v>20</v>
      </c>
      <c r="AF9" s="37">
        <f>PRODUCT(AE9/AG9)</f>
        <v>0.33898305084745761</v>
      </c>
      <c r="AG9" s="21">
        <f>SUM(AG4:AG8)</f>
        <v>59</v>
      </c>
      <c r="AH9" s="18"/>
      <c r="AI9" s="29"/>
      <c r="AJ9" s="60"/>
      <c r="AK9" s="6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15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16</v>
      </c>
      <c r="M11" s="7" t="s">
        <v>17</v>
      </c>
      <c r="N11" s="7" t="s">
        <v>28</v>
      </c>
      <c r="O11" s="7" t="s">
        <v>23</v>
      </c>
      <c r="Q11" s="17"/>
      <c r="R11" s="17" t="s">
        <v>10</v>
      </c>
      <c r="S11" s="17"/>
      <c r="T11" s="57" t="s">
        <v>24</v>
      </c>
      <c r="U11" s="10"/>
      <c r="V11" s="19"/>
      <c r="W11" s="19"/>
      <c r="X11" s="41"/>
      <c r="Y11" s="41"/>
      <c r="Z11" s="41"/>
      <c r="AA11" s="41"/>
      <c r="AB11" s="41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1"/>
      <c r="AO11" s="41"/>
      <c r="AP11" s="41"/>
      <c r="AQ11" s="41"/>
      <c r="AR11" s="41"/>
      <c r="AS11" s="41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14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0"/>
      <c r="L12" s="51">
        <v>0</v>
      </c>
      <c r="M12" s="51">
        <v>0</v>
      </c>
      <c r="N12" s="51">
        <v>0</v>
      </c>
      <c r="O12" s="51">
        <v>0</v>
      </c>
      <c r="Q12" s="17"/>
      <c r="R12" s="16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7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5">
        <f>PRODUCT(AA9+AM9)</f>
        <v>12</v>
      </c>
      <c r="F14" s="45">
        <f>PRODUCT(AB9+AN9)</f>
        <v>0</v>
      </c>
      <c r="G14" s="45">
        <f>PRODUCT(AC9+AO9)</f>
        <v>0</v>
      </c>
      <c r="H14" s="45">
        <f>PRODUCT(AD9+AP9)</f>
        <v>1</v>
      </c>
      <c r="I14" s="45">
        <f>PRODUCT(AE9+AQ9)</f>
        <v>20</v>
      </c>
      <c r="J14" s="58">
        <f>PRODUCT(I14/K14)</f>
        <v>0.33898305084745761</v>
      </c>
      <c r="K14" s="10">
        <f>PRODUCT(AG9+AS9)</f>
        <v>59</v>
      </c>
      <c r="L14" s="51">
        <f>PRODUCT((F14+G14)/E14)</f>
        <v>0</v>
      </c>
      <c r="M14" s="51">
        <f>PRODUCT(H14/E14)</f>
        <v>8.3333333333333329E-2</v>
      </c>
      <c r="N14" s="51">
        <f>PRODUCT((F14+G14+H14)/E14)</f>
        <v>8.3333333333333329E-2</v>
      </c>
      <c r="O14" s="51">
        <f>PRODUCT(I14/E14)</f>
        <v>1.6666666666666667</v>
      </c>
      <c r="Q14" s="17"/>
      <c r="R14" s="16"/>
      <c r="S14" s="16"/>
      <c r="T14" s="16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12</v>
      </c>
      <c r="F15" s="45">
        <f t="shared" ref="F15:I15" si="0">SUM(F12:F14)</f>
        <v>0</v>
      </c>
      <c r="G15" s="45">
        <f t="shared" si="0"/>
        <v>0</v>
      </c>
      <c r="H15" s="45">
        <f t="shared" si="0"/>
        <v>1</v>
      </c>
      <c r="I15" s="45">
        <f t="shared" si="0"/>
        <v>20</v>
      </c>
      <c r="J15" s="58">
        <f>PRODUCT(I15/K15)</f>
        <v>0.33898305084745761</v>
      </c>
      <c r="K15" s="16">
        <f>SUM(K12:K14)</f>
        <v>59</v>
      </c>
      <c r="L15" s="51">
        <f>PRODUCT((F15+G15)/E15)</f>
        <v>0</v>
      </c>
      <c r="M15" s="51">
        <f>PRODUCT(H15/E15)</f>
        <v>8.3333333333333329E-2</v>
      </c>
      <c r="N15" s="51">
        <f>PRODUCT((F15+G15+H15)/E15)</f>
        <v>8.3333333333333329E-2</v>
      </c>
      <c r="O15" s="51">
        <f>PRODUCT(I15/E15)</f>
        <v>1.6666666666666667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H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2020-09-03T04:46:32Z</dcterms:modified>
</cp:coreProperties>
</file>